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/>
  <bookViews>
    <workbookView xWindow="315" yWindow="-75" windowWidth="19440" windowHeight="7635" firstSheet="2" activeTab="2"/>
  </bookViews>
  <sheets>
    <sheet name="верс.1" sheetId="1" state="hidden" r:id="rId1"/>
    <sheet name="верс.2" sheetId="2" state="hidden" r:id="rId2"/>
    <sheet name="Лист1" sheetId="9" r:id="rId3"/>
  </sheets>
  <definedNames>
    <definedName name="_ftn1" localSheetId="0">верс.1!#REF!</definedName>
    <definedName name="_ftn1" localSheetId="1">верс.2!#REF!</definedName>
    <definedName name="_ftn2" localSheetId="0">верс.1!#REF!</definedName>
    <definedName name="_ftn2" localSheetId="1">верс.2!#REF!</definedName>
    <definedName name="_ftn3" localSheetId="0">верс.1!#REF!</definedName>
    <definedName name="_ftn3" localSheetId="1">верс.2!#REF!</definedName>
    <definedName name="_ftn4" localSheetId="0">верс.1!#REF!</definedName>
    <definedName name="_ftn4" localSheetId="1">верс.2!#REF!</definedName>
    <definedName name="_ftn5" localSheetId="0">верс.1!#REF!</definedName>
    <definedName name="_ftn5" localSheetId="1">верс.2!#REF!</definedName>
    <definedName name="_ftn6" localSheetId="0">верс.1!#REF!</definedName>
    <definedName name="_ftn6" localSheetId="1">верс.2!#REF!</definedName>
    <definedName name="_ftnref1" localSheetId="0">верс.1!#REF!</definedName>
    <definedName name="_ftnref1" localSheetId="1">верс.2!#REF!</definedName>
    <definedName name="_ftnref2" localSheetId="0">верс.1!#REF!</definedName>
    <definedName name="_ftnref2" localSheetId="1">верс.2!#REF!</definedName>
    <definedName name="_ftnref3" localSheetId="0">верс.1!#REF!</definedName>
    <definedName name="_ftnref3" localSheetId="1">верс.2!#REF!</definedName>
    <definedName name="_ftnref4" localSheetId="0">верс.1!#REF!</definedName>
    <definedName name="_ftnref4" localSheetId="1">верс.2!#REF!</definedName>
    <definedName name="_ftnref5" localSheetId="0">верс.1!#REF!</definedName>
    <definedName name="_ftnref5" localSheetId="1">верс.2!#REF!</definedName>
    <definedName name="_ftnref6" localSheetId="0">верс.1!#REF!</definedName>
    <definedName name="_ftnref6" localSheetId="1">верс.2!#REF!</definedName>
    <definedName name="_xlnm._FilterDatabase" localSheetId="0" hidden="1">верс.1!$A$9:$Y$9</definedName>
    <definedName name="_xlnm._FilterDatabase" localSheetId="1" hidden="1">верс.2!$A$10:$AX$10</definedName>
    <definedName name="Z_03CDA50E_481F_41EF_B014_2CCE70D2D1E6_.wvu.FilterData" localSheetId="0" hidden="1">верс.1!#REF!</definedName>
    <definedName name="Z_03CDA50E_481F_41EF_B014_2CCE70D2D1E6_.wvu.FilterData" localSheetId="1" hidden="1">верс.2!#REF!</definedName>
    <definedName name="Z_07E84ED3_2F82_4D25_816A_922E4858EF26_.wvu.FilterData" localSheetId="0" hidden="1">верс.1!$A$9:$Y$9</definedName>
    <definedName name="Z_07E84ED3_2F82_4D25_816A_922E4858EF26_.wvu.FilterData" localSheetId="1" hidden="1">верс.2!$A$10:$AX$10</definedName>
    <definedName name="Z_0BF2677D_DD30_45E0_BC08_FC8E39BAB141_.wvu.FilterData" localSheetId="0" hidden="1">верс.1!#REF!</definedName>
    <definedName name="Z_0BF2677D_DD30_45E0_BC08_FC8E39BAB141_.wvu.FilterData" localSheetId="1" hidden="1">верс.2!#REF!</definedName>
    <definedName name="Z_124627CA_23EE_4FB4_B3B1_F1028338F3B0_.wvu.FilterData" localSheetId="0" hidden="1">верс.1!$A$9:$Y$9</definedName>
    <definedName name="Z_124627CA_23EE_4FB4_B3B1_F1028338F3B0_.wvu.FilterData" localSheetId="1" hidden="1">верс.2!$A$10:$AX$10</definedName>
    <definedName name="Z_1B46E497_A3B3_4A5B_8EEA_9047870BBFFE_.wvu.FilterData" localSheetId="0" hidden="1">верс.1!$A$9:$Y$9</definedName>
    <definedName name="Z_1B46E497_A3B3_4A5B_8EEA_9047870BBFFE_.wvu.FilterData" localSheetId="1" hidden="1">верс.2!$A$10:$AX$10</definedName>
    <definedName name="Z_1F226B8C_823C_447D_A2A3_AC7196581AC8_.wvu.FilterData" localSheetId="0" hidden="1">верс.1!$A$9:$Y$9</definedName>
    <definedName name="Z_1F226B8C_823C_447D_A2A3_AC7196581AC8_.wvu.FilterData" localSheetId="1" hidden="1">верс.2!$A$10:$AX$10</definedName>
    <definedName name="Z_1F2CCC3C_EEFF_4F1B_8CA3_CD0C2ED00AC6_.wvu.FilterData" localSheetId="0" hidden="1">верс.1!$A$9:$Y$9</definedName>
    <definedName name="Z_1F2CCC3C_EEFF_4F1B_8CA3_CD0C2ED00AC6_.wvu.FilterData" localSheetId="1" hidden="1">верс.2!$A$10:$AX$10</definedName>
    <definedName name="Z_226EFA4B_482C_4FDA_A311_8A50FA8F2B67_.wvu.FilterData" localSheetId="0" hidden="1">верс.1!$A$9:$Y$9</definedName>
    <definedName name="Z_226EFA4B_482C_4FDA_A311_8A50FA8F2B67_.wvu.FilterData" localSheetId="1" hidden="1">верс.2!$A$10:$AX$10</definedName>
    <definedName name="Z_23458A60_EA7A_451B_B807_4296F6ED49D5_.wvu.FilterData" localSheetId="0" hidden="1">верс.1!$A$9:$Y$9</definedName>
    <definedName name="Z_23458A60_EA7A_451B_B807_4296F6ED49D5_.wvu.FilterData" localSheetId="1" hidden="1">верс.2!$A$10:$AX$10</definedName>
    <definedName name="Z_288356D9_9DF4_405C_BC09_70A4B55CC524_.wvu.FilterData" localSheetId="0" hidden="1">верс.1!$A$9:$Y$9</definedName>
    <definedName name="Z_288356D9_9DF4_405C_BC09_70A4B55CC524_.wvu.FilterData" localSheetId="1" hidden="1">верс.2!$A$10:$AX$10</definedName>
    <definedName name="Z_374A811E_F57D_4526_9B5F_C9DCA1F1FA51_.wvu.FilterData" localSheetId="0" hidden="1">верс.1!$A$9:$Y$9</definedName>
    <definedName name="Z_374A811E_F57D_4526_9B5F_C9DCA1F1FA51_.wvu.FilterData" localSheetId="1" hidden="1">верс.2!$A$10:$AX$10</definedName>
    <definedName name="Z_451A8286_F256_45E2_81E0_25A6812DA1C5_.wvu.FilterData" localSheetId="0" hidden="1">верс.1!$A$9:$Y$9</definedName>
    <definedName name="Z_451A8286_F256_45E2_81E0_25A6812DA1C5_.wvu.FilterData" localSheetId="1" hidden="1">верс.2!$A$10:$AX$10</definedName>
    <definedName name="Z_594CE563_1D6D_455E_94E7_09024D27B404_.wvu.FilterData" localSheetId="0" hidden="1">верс.1!$A$9:$Y$9</definedName>
    <definedName name="Z_594CE563_1D6D_455E_94E7_09024D27B404_.wvu.FilterData" localSheetId="1" hidden="1">верс.2!$A$10:$AX$10</definedName>
    <definedName name="Z_654B2CE1_8BB0_466A_A502_B1DEA045C3D8_.wvu.FilterData" localSheetId="0" hidden="1">верс.1!$A$9:$Y$9</definedName>
    <definedName name="Z_654B2CE1_8BB0_466A_A502_B1DEA045C3D8_.wvu.FilterData" localSheetId="1" hidden="1">верс.2!$A$10:$AX$10</definedName>
    <definedName name="Z_6DB9DC48_28E8_468C_9444_2EEB816A2BB7_.wvu.FilterData" localSheetId="0" hidden="1">верс.1!#REF!</definedName>
    <definedName name="Z_6DB9DC48_28E8_468C_9444_2EEB816A2BB7_.wvu.FilterData" localSheetId="1" hidden="1">верс.2!#REF!</definedName>
    <definedName name="Z_7012AE2C_CE60_4B43_9A00_32F881F7540A_.wvu.Cols" localSheetId="0" hidden="1">верс.1!#REF!,верс.1!#REF!</definedName>
    <definedName name="Z_7012AE2C_CE60_4B43_9A00_32F881F7540A_.wvu.Cols" localSheetId="1" hidden="1">верс.2!#REF!,верс.2!#REF!</definedName>
    <definedName name="Z_7012AE2C_CE60_4B43_9A00_32F881F7540A_.wvu.FilterData" localSheetId="0" hidden="1">верс.1!#REF!</definedName>
    <definedName name="Z_7012AE2C_CE60_4B43_9A00_32F881F7540A_.wvu.FilterData" localSheetId="1" hidden="1">верс.2!#REF!</definedName>
    <definedName name="Z_7558C47A_ABA5_4641_9E8B_943394328C02_.wvu.FilterData" localSheetId="0" hidden="1">верс.1!$A$9:$Y$9</definedName>
    <definedName name="Z_7558C47A_ABA5_4641_9E8B_943394328C02_.wvu.FilterData" localSheetId="1" hidden="1">верс.2!$A$10:$AX$10</definedName>
    <definedName name="Z_782A1836_9D78_4496_8BB2_DFFB7E59056B_.wvu.FilterData" localSheetId="0" hidden="1">верс.1!#REF!</definedName>
    <definedName name="Z_782A1836_9D78_4496_8BB2_DFFB7E59056B_.wvu.FilterData" localSheetId="1" hidden="1">верс.2!#REF!</definedName>
    <definedName name="Z_7B1E2C94_E123_4C1F_AE41_074C6C184B52_.wvu.FilterData" localSheetId="0" hidden="1">верс.1!$A$9:$Y$9</definedName>
    <definedName name="Z_7B1E2C94_E123_4C1F_AE41_074C6C184B52_.wvu.FilterData" localSheetId="1" hidden="1">верс.2!$A$10:$AX$10</definedName>
    <definedName name="Z_7E903872_E5FA_4428_B151_4DA306FEFD67_.wvu.FilterData" localSheetId="0" hidden="1">верс.1!$A$9:$Y$9</definedName>
    <definedName name="Z_7E903872_E5FA_4428_B151_4DA306FEFD67_.wvu.FilterData" localSheetId="1" hidden="1">верс.2!$A$10:$AX$10</definedName>
    <definedName name="Z_8D507BD7_DBB8_4074_BBCC_5154856F5004_.wvu.FilterData" localSheetId="0" hidden="1">верс.1!$A$9:$Y$9</definedName>
    <definedName name="Z_8D507BD7_DBB8_4074_BBCC_5154856F5004_.wvu.FilterData" localSheetId="1" hidden="1">верс.2!$A$10:$AX$10</definedName>
    <definedName name="Z_AEFCFF14_562B_432D_BC5B_8A45B10612A4_.wvu.FilterData" localSheetId="0" hidden="1">верс.1!#REF!</definedName>
    <definedName name="Z_AEFCFF14_562B_432D_BC5B_8A45B10612A4_.wvu.FilterData" localSheetId="1" hidden="1">верс.2!#REF!</definedName>
    <definedName name="Z_B80B1307_C6EE_414F_B42D_D82E65288579_.wvu.FilterData" localSheetId="0" hidden="1">верс.1!$A$9:$Y$9</definedName>
    <definedName name="Z_B80B1307_C6EE_414F_B42D_D82E65288579_.wvu.FilterData" localSheetId="1" hidden="1">верс.2!$A$10:$AX$10</definedName>
    <definedName name="Z_BC60DF37_51D9_45A9_8981_E86B1B059FBD_.wvu.FilterData" localSheetId="0" hidden="1">верс.1!#REF!</definedName>
    <definedName name="Z_BC60DF37_51D9_45A9_8981_E86B1B059FBD_.wvu.FilterData" localSheetId="1" hidden="1">верс.2!#REF!</definedName>
    <definedName name="Z_CA5A847F_FFB6_48CE_94D2_D1E2E9F57960_.wvu.FilterData" localSheetId="0" hidden="1">верс.1!$A$9:$Y$9</definedName>
    <definedName name="Z_CA5A847F_FFB6_48CE_94D2_D1E2E9F57960_.wvu.FilterData" localSheetId="1" hidden="1">верс.2!$A$10:$AX$10</definedName>
    <definedName name="Z_D29083A2_B75D_4935_80DD_FA91A16C2E11_.wvu.FilterData" localSheetId="0" hidden="1">верс.1!$A$9:$Y$9</definedName>
    <definedName name="Z_D29083A2_B75D_4935_80DD_FA91A16C2E11_.wvu.FilterData" localSheetId="1" hidden="1">верс.2!$A$10:$AX$10</definedName>
    <definedName name="Z_D630C30F_C79C_4C56_AC46_DB5BD22D5F26_.wvu.FilterData" localSheetId="0" hidden="1">верс.1!$A$9:$Y$9</definedName>
    <definedName name="Z_D630C30F_C79C_4C56_AC46_DB5BD22D5F26_.wvu.FilterData" localSheetId="1" hidden="1">верс.2!$A$10:$AX$10</definedName>
    <definedName name="Z_E519CC38_A5C8_44FB_90AD_71058FB83520_.wvu.FilterData" localSheetId="0" hidden="1">верс.1!$A$9:$Y$9</definedName>
    <definedName name="Z_E519CC38_A5C8_44FB_90AD_71058FB83520_.wvu.FilterData" localSheetId="1" hidden="1">верс.2!$A$10:$AX$10</definedName>
    <definedName name="Z_EE3C4A1D_8527_405F_BCA7_BBB2CDC6BE81_.wvu.FilterData" localSheetId="0" hidden="1">верс.1!#REF!</definedName>
    <definedName name="Z_EE3C4A1D_8527_405F_BCA7_BBB2CDC6BE81_.wvu.FilterData" localSheetId="1" hidden="1">верс.2!#REF!</definedName>
    <definedName name="Z_F7D2FEA4_8FE5_4C9F_991F_7887798FC93E_.wvu.FilterData" localSheetId="0" hidden="1">верс.1!#REF!</definedName>
    <definedName name="Z_F7D2FEA4_8FE5_4C9F_991F_7887798FC93E_.wvu.FilterData" localSheetId="1" hidden="1">верс.2!#REF!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8" i="9"/>
  <c r="C17"/>
  <c r="BO17" l="1"/>
  <c r="BH17"/>
  <c r="BC17"/>
  <c r="BD17"/>
  <c r="BB17"/>
  <c r="AU17"/>
  <c r="AT17"/>
  <c r="N18"/>
  <c r="T18"/>
  <c r="AJ18"/>
  <c r="AJ17"/>
  <c r="S17"/>
  <c r="AI17"/>
  <c r="AD18"/>
  <c r="AD17"/>
  <c r="T17"/>
  <c r="N17"/>
  <c r="J18"/>
  <c r="H18"/>
  <c r="I17"/>
  <c r="G17"/>
  <c r="J17"/>
  <c r="H17"/>
  <c r="F17"/>
  <c r="D17"/>
</calcChain>
</file>

<file path=xl/sharedStrings.xml><?xml version="1.0" encoding="utf-8"?>
<sst xmlns="http://schemas.openxmlformats.org/spreadsheetml/2006/main" count="216" uniqueCount="101">
  <si>
    <t>Всего</t>
  </si>
  <si>
    <t>в том числе</t>
  </si>
  <si>
    <t xml:space="preserve">ВСЕГО </t>
  </si>
  <si>
    <t>Выдано заключений по государственной экспертизе проектной документации и (или) результатов инженерных изысканий, ед.</t>
  </si>
  <si>
    <t>Количество единиц штатного расписания</t>
  </si>
  <si>
    <t>в том числе государственных экспертов,  прошедших в установленном порядке аттестацию</t>
  </si>
  <si>
    <t>Фактическое количество работников</t>
  </si>
  <si>
    <t>в том числе числе работающих по совместительству</t>
  </si>
  <si>
    <t>Фактическое количество аттестованных экспертов</t>
  </si>
  <si>
    <t>Из всего - выдано в электронном виде</t>
  </si>
  <si>
    <t>положительные</t>
  </si>
  <si>
    <t>отрицательные</t>
  </si>
  <si>
    <t>Выдано заключений по государственной экспертизе результатов инженерных изысканий, ед.</t>
  </si>
  <si>
    <t>Всего оказано услуг по проведению оценки соответствия сметной документации, ед.</t>
  </si>
  <si>
    <t>Из всего - выдано заключений по проверке достоверности определения сметной стоимости по объектам, финансирумым за счет средств бюджетов бюджетной системы РФ</t>
  </si>
  <si>
    <t xml:space="preserve"> в том числе по объектам, финансируемым за счет средств бюджетов бюджетной системы РФ</t>
  </si>
  <si>
    <t>Экономия по результатам проведения оценки соответствия сметной стоимости средзаявленной стоимости объектов, тыс. руб.</t>
  </si>
  <si>
    <t>Общая заявленная стоимость объектов, в отношении которых проведена оценка соответствия сметной документации, тыс. руб.</t>
  </si>
  <si>
    <t xml:space="preserve"> в том числе объектов, финансируемых за счет средств бюджетов бюджетной системы РФ</t>
  </si>
  <si>
    <t>(наименование регионального органа экспертизы)</t>
  </si>
  <si>
    <t>Сведения о результатах деятельности за 9 месяцев 2017 года</t>
  </si>
  <si>
    <t>Сведения о кадровом составе (по состоянию на 30.09.2017)</t>
  </si>
  <si>
    <t>в бумажной форме</t>
  </si>
  <si>
    <t>в иной форме</t>
  </si>
  <si>
    <t>в электронной форме с применением РПГУ</t>
  </si>
  <si>
    <t>в электронной форме с применением ЕПГУ</t>
  </si>
  <si>
    <t xml:space="preserve">в электронной форме через официальный сайт регионального органа экспертизы </t>
  </si>
  <si>
    <t>Количество поданных на проведение государственной экспертизы заявлений, ед.</t>
  </si>
  <si>
    <t>Количество выданных заключений, ед.</t>
  </si>
  <si>
    <t xml:space="preserve">в том числе </t>
  </si>
  <si>
    <t xml:space="preserve">положительные </t>
  </si>
  <si>
    <t>Из всего выдано заключений</t>
  </si>
  <si>
    <t>в том числе по проверке достоверности определения сметной стоимости по объектам, финансирумым за счет средств бюджетов бюджетной системы РФ</t>
  </si>
  <si>
    <t>Из всего - выдано в электронной форме</t>
  </si>
  <si>
    <t>Из всего - подано в электронной форме</t>
  </si>
  <si>
    <t xml:space="preserve">Штатная численность, единиц </t>
  </si>
  <si>
    <t>Фактическое количество работников, чел.</t>
  </si>
  <si>
    <t>Фактическое количество аттестованных экспертов, чел.</t>
  </si>
  <si>
    <t>Сведения о результатах  деятельности  в области государственной экспертизы проектной документации и (или) результатов инженерных изысканий</t>
  </si>
  <si>
    <t>Сведения о результатах  деятельности  в области государственной экспертизы  результатов инженерных изысканий</t>
  </si>
  <si>
    <t>Сведения о результатах  деятельности  в области проведения оценки соответствия сметной документации</t>
  </si>
  <si>
    <t>Количество заявлений, поданных на проведение оценки соответствия сметной документации, ед.</t>
  </si>
  <si>
    <t>Сведения о результатах деятельности за 9 месяцев 2017 года и аналогичный период прошлого года</t>
  </si>
  <si>
    <t>в том числе в электронном виде</t>
  </si>
  <si>
    <t>в том числе по результату</t>
  </si>
  <si>
    <t>Сведения о кадровом составе (по состоянию на конец отчетного периода)</t>
  </si>
  <si>
    <t>в том числе по видам оказываемых услуг</t>
  </si>
  <si>
    <t>проведение государственной экспертизы проектной документации и (или) результатов инженерных изысканий</t>
  </si>
  <si>
    <t>иные услуги</t>
  </si>
  <si>
    <t>в том числе по видам</t>
  </si>
  <si>
    <t>негосударственная экспертиза проектной документации и (или) результатов инженерных изысканий</t>
  </si>
  <si>
    <t xml:space="preserve">признание проектной документации модифицированной проектной документацией </t>
  </si>
  <si>
    <t>в том числе с применением Единого портала государственных и муниципальных услуг</t>
  </si>
  <si>
    <t>в том числе с применением Регионального портала государственных и муниципальных услуг</t>
  </si>
  <si>
    <t>иным (указать каким) способом в электронном виде</t>
  </si>
  <si>
    <t>Количество заявлений, поданных на проверку достоверности определения сметной стоимости, ед.</t>
  </si>
  <si>
    <t>проверка сметной стоимости</t>
  </si>
  <si>
    <t>в том числе объектов, финансируемых за счет средств бюджетов бюджетной системы Российской Федерации</t>
  </si>
  <si>
    <t>проведение проверки достоверности определения сметной стоимости</t>
  </si>
  <si>
    <t>проведение проверки сметной стоимости</t>
  </si>
  <si>
    <t>в том числе работающих по совместительству</t>
  </si>
  <si>
    <t>всего в электронном виде</t>
  </si>
  <si>
    <t>Количество заявлений, поданных на проведение государственной экспертизы, ед.</t>
  </si>
  <si>
    <t>технологический и ценовой аудит</t>
  </si>
  <si>
    <t>Количество поступивших на экспертизу проектов документации, подготовленных с применением технологий информационного моделирования в области промышленного и гражданского строительства, ед.</t>
  </si>
  <si>
    <t>Количество выданных заключений по документации, подготовленной с применением технологий информационного моделирования в области промышленного и гражданского строительства, ед.</t>
  </si>
  <si>
    <t>в том числе производственного персонала</t>
  </si>
  <si>
    <t>из них аттестованных экспертов</t>
  </si>
  <si>
    <t>Фактическая численность работников – всего, чел.</t>
  </si>
  <si>
    <t>Фактическая численность производственного персонала, чел.</t>
  </si>
  <si>
    <t>Фактическая численность аттестованных экспертов, чел.</t>
  </si>
  <si>
    <t>Среднемесячный доход работника за отчетный период (вкл. НДФЛ), руб./мес.</t>
  </si>
  <si>
    <t>Среднемесячный доход эксперта за отчетный период (вкл. НДФЛ), руб./мес.</t>
  </si>
  <si>
    <t>Сведения о результатах деятельности в области государственной экспертизы проектной документации и (или) результатов инженерных изысканий (нарастающим итогом с начала года)</t>
  </si>
  <si>
    <t>в том числе с применением портала (сайта) экспертной организации</t>
  </si>
  <si>
    <t>Процент выполнения государственного (муниципального) задания на оказание услуг государственной экспертизы проектной документации и (или) результатов инженерных изысканий, %</t>
  </si>
  <si>
    <t>Количество заключений государственной экспертизы проектной документации и (или) результатов инженерных изысканий, признанных в отчетном периоде недействительными на основании вступивших в силу решений суда, ед.</t>
  </si>
  <si>
    <t>Сведения о результатах деятельности в области проведения проверки достоверности определения сметной стоимости (нарастающим итогом с начала года)</t>
  </si>
  <si>
    <t>Процент выполнения государственного (муниципального) задания на оказание услуг по проверке достоверности определения сметной стоимости, %</t>
  </si>
  <si>
    <t>Количество заключений по проверке достоверности определения сметной стоимости, признанных в отчетном периоде недействительными на основании вступивших в силу решений суда, ед.</t>
  </si>
  <si>
    <t>Общая заявленная сметная стоимость объектов, в отношении которых проведена проверка сметной стоимости, млн руб.</t>
  </si>
  <si>
    <t>Экономия по результатам проведения проверки сметной стоимости, млн руб.</t>
  </si>
  <si>
    <t>Сведения о применении технологий информационного моделирования в области промышленного и гражданского строительства (нарастающим итогом с начала года)</t>
  </si>
  <si>
    <t>Количество экспертов, владеющих навыками работы с документацией, подготовленной с использованием технологий информационного моделирования в области промышленного и гражданского строительства, чел.</t>
  </si>
  <si>
    <t>Сведения о финансовом обеспечении деятельности (нарастающим итогом с начала года)</t>
  </si>
  <si>
    <t>Выручка (с учетом НДС) за вычетом субсидии, млн руб.</t>
  </si>
  <si>
    <t>проведение негосударственной экспертизы проектной документации и (или) результатов инженерных изысканий</t>
  </si>
  <si>
    <t>Объем субсидии, млн руб.</t>
  </si>
  <si>
    <t>в том числе на оказание государственных (муниципальных) услуг</t>
  </si>
  <si>
    <t>Совокупные расходы, млн руб.</t>
  </si>
  <si>
    <t>Сведения о результатах деятельности при предоставлении прочих услуг (нарастающим итогом с начала года)</t>
  </si>
  <si>
    <t>Экономия по результатам проведения проверки достоверности определения сметной стоимости,  млн руб.</t>
  </si>
  <si>
    <t>Проверочные условия</t>
  </si>
  <si>
    <t>Строка для внесения данных  ------&gt;</t>
  </si>
  <si>
    <t>Отчетность об осуществлении переданных полномочий в области организации и проведения государственной экспертизы проектной документации и (или) результатов инженерных изысканий</t>
  </si>
  <si>
    <t>(указывается наименование регионального органа экспертизы)</t>
  </si>
  <si>
    <t>(указывается отчетный период)</t>
  </si>
  <si>
    <t>Общая заявленная сметная стоимость объектов, в отношении которых проведена проверка достоверности определения сметной стоимости,                 млн руб.</t>
  </si>
  <si>
    <t>ячейки доступные для редактирования</t>
  </si>
  <si>
    <t xml:space="preserve">Государственное автономное учреждение Ростовской области
«Государственная экспертиза проектной документации и результатов инженерных изысканий»
</t>
  </si>
  <si>
    <t>за 2018 год (нарастающим итогом)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</si>
</sst>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raditional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4" fillId="0" borderId="0" xfId="1" applyFont="1" applyBorder="1" applyAlignment="1">
      <alignment vertical="top"/>
    </xf>
    <xf numFmtId="0" fontId="1" fillId="0" borderId="13" xfId="0" applyFont="1" applyBorder="1"/>
    <xf numFmtId="0" fontId="5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6" fillId="3" borderId="0" xfId="0" applyFont="1" applyFill="1"/>
    <xf numFmtId="0" fontId="6" fillId="0" borderId="0" xfId="0" applyFont="1"/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protection locked="0"/>
    </xf>
    <xf numFmtId="164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CB10"/>
  <sheetViews>
    <sheetView workbookViewId="0">
      <pane xSplit="1" ySplit="9" topLeftCell="B10" activePane="bottomRight" state="frozen"/>
      <selection pane="topRight" activeCell="D1" sqref="D1"/>
      <selection pane="bottomLeft" activeCell="A8" sqref="A8"/>
      <selection pane="bottomRight" activeCell="C25" sqref="C25"/>
    </sheetView>
  </sheetViews>
  <sheetFormatPr defaultColWidth="9.140625" defaultRowHeight="12.75" outlineLevelCol="1"/>
  <cols>
    <col min="1" max="1" width="6.85546875" style="2" customWidth="1"/>
    <col min="2" max="2" width="12.42578125" style="1" customWidth="1" outlineLevel="1"/>
    <col min="3" max="3" width="20.140625" style="1" customWidth="1" outlineLevel="1"/>
    <col min="4" max="4" width="15" style="1" customWidth="1" outlineLevel="1"/>
    <col min="5" max="5" width="16.5703125" style="1" customWidth="1" outlineLevel="1"/>
    <col min="6" max="6" width="15" style="1" customWidth="1" outlineLevel="1"/>
    <col min="7" max="7" width="15.5703125" style="1" customWidth="1" outlineLevel="1"/>
    <col min="8" max="8" width="14.140625" style="1" customWidth="1" outlineLevel="1"/>
    <col min="9" max="9" width="9.42578125" style="1" customWidth="1" outlineLevel="1"/>
    <col min="10" max="10" width="10.140625" style="1" customWidth="1" outlineLevel="1"/>
    <col min="11" max="11" width="14.42578125" style="1" customWidth="1" outlineLevel="1"/>
    <col min="12" max="12" width="14.140625" style="1" customWidth="1" outlineLevel="1"/>
    <col min="13" max="13" width="9.42578125" style="1" customWidth="1" outlineLevel="1"/>
    <col min="14" max="14" width="10.140625" style="1" customWidth="1" outlineLevel="1"/>
    <col min="15" max="15" width="14.42578125" style="1" customWidth="1" outlineLevel="1"/>
    <col min="16" max="16" width="14.140625" style="1" customWidth="1" outlineLevel="1"/>
    <col min="17" max="17" width="14.5703125" style="1" customWidth="1" outlineLevel="1"/>
    <col min="18" max="18" width="13.5703125" style="1" customWidth="1" outlineLevel="1"/>
    <col min="19" max="19" width="14.28515625" style="1" customWidth="1" outlineLevel="1"/>
    <col min="20" max="20" width="13.7109375" style="1" customWidth="1" outlineLevel="1"/>
    <col min="21" max="21" width="14.42578125" style="1" customWidth="1" outlineLevel="1"/>
    <col min="22" max="25" width="23" style="1" customWidth="1"/>
    <col min="26" max="16384" width="9.140625" style="1"/>
  </cols>
  <sheetData>
    <row r="1" spans="1:80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80" ht="15.75">
      <c r="B2" s="14" t="s">
        <v>20</v>
      </c>
    </row>
    <row r="3" spans="1:80">
      <c r="B3" s="13"/>
      <c r="C3" s="13"/>
    </row>
    <row r="4" spans="1:80" ht="15">
      <c r="B4" s="12" t="s">
        <v>19</v>
      </c>
    </row>
    <row r="5" spans="1:80" s="3" customFormat="1">
      <c r="A5" s="4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s="8" customFormat="1" ht="66.75" customHeight="1">
      <c r="A6" s="7"/>
      <c r="B6" s="47" t="s">
        <v>21</v>
      </c>
      <c r="C6" s="47"/>
      <c r="D6" s="47"/>
      <c r="E6" s="47"/>
      <c r="F6" s="47"/>
      <c r="G6" s="47"/>
      <c r="H6" s="38" t="s">
        <v>3</v>
      </c>
      <c r="I6" s="39"/>
      <c r="J6" s="39"/>
      <c r="K6" s="49"/>
      <c r="L6" s="38" t="s">
        <v>12</v>
      </c>
      <c r="M6" s="39"/>
      <c r="N6" s="39"/>
      <c r="O6" s="49"/>
      <c r="P6" s="38" t="s">
        <v>13</v>
      </c>
      <c r="Q6" s="39"/>
      <c r="R6" s="39"/>
      <c r="S6" s="39"/>
      <c r="T6" s="40"/>
      <c r="U6" s="41"/>
      <c r="V6" s="38" t="s">
        <v>17</v>
      </c>
      <c r="W6" s="41"/>
      <c r="X6" s="38" t="s">
        <v>16</v>
      </c>
      <c r="Y6" s="4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s="8" customFormat="1" ht="15" customHeight="1">
      <c r="A7" s="7"/>
      <c r="B7" s="47"/>
      <c r="C7" s="47"/>
      <c r="D7" s="47"/>
      <c r="E7" s="47"/>
      <c r="F7" s="47"/>
      <c r="G7" s="47"/>
      <c r="H7" s="45"/>
      <c r="I7" s="50"/>
      <c r="J7" s="50"/>
      <c r="K7" s="46"/>
      <c r="L7" s="45"/>
      <c r="M7" s="50"/>
      <c r="N7" s="50"/>
      <c r="O7" s="46"/>
      <c r="P7" s="42"/>
      <c r="Q7" s="43"/>
      <c r="R7" s="43"/>
      <c r="S7" s="43"/>
      <c r="T7" s="43"/>
      <c r="U7" s="44"/>
      <c r="V7" s="45"/>
      <c r="W7" s="46"/>
      <c r="X7" s="45"/>
      <c r="Y7" s="46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8" customFormat="1" ht="95.25" customHeight="1">
      <c r="A8" s="7"/>
      <c r="B8" s="34" t="s">
        <v>4</v>
      </c>
      <c r="C8" s="35"/>
      <c r="D8" s="34" t="s">
        <v>6</v>
      </c>
      <c r="E8" s="35"/>
      <c r="F8" s="34" t="s">
        <v>8</v>
      </c>
      <c r="G8" s="35"/>
      <c r="H8" s="36" t="s">
        <v>2</v>
      </c>
      <c r="I8" s="34" t="s">
        <v>1</v>
      </c>
      <c r="J8" s="35"/>
      <c r="K8" s="47" t="s">
        <v>9</v>
      </c>
      <c r="L8" s="36" t="s">
        <v>2</v>
      </c>
      <c r="M8" s="34" t="s">
        <v>1</v>
      </c>
      <c r="N8" s="35"/>
      <c r="O8" s="47" t="s">
        <v>9</v>
      </c>
      <c r="P8" s="36" t="s">
        <v>2</v>
      </c>
      <c r="Q8" s="34" t="s">
        <v>1</v>
      </c>
      <c r="R8" s="35"/>
      <c r="S8" s="34" t="s">
        <v>14</v>
      </c>
      <c r="T8" s="35"/>
      <c r="U8" s="47" t="s">
        <v>9</v>
      </c>
      <c r="V8" s="36" t="s">
        <v>2</v>
      </c>
      <c r="W8" s="36" t="s">
        <v>18</v>
      </c>
      <c r="X8" s="36" t="s">
        <v>2</v>
      </c>
      <c r="Y8" s="36" t="s">
        <v>15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s="8" customFormat="1" ht="71.25" customHeight="1">
      <c r="A9" s="7"/>
      <c r="B9" s="6" t="s">
        <v>0</v>
      </c>
      <c r="C9" s="6" t="s">
        <v>5</v>
      </c>
      <c r="D9" s="6" t="s">
        <v>0</v>
      </c>
      <c r="E9" s="6" t="s">
        <v>7</v>
      </c>
      <c r="F9" s="6" t="s">
        <v>0</v>
      </c>
      <c r="G9" s="6" t="s">
        <v>7</v>
      </c>
      <c r="H9" s="37"/>
      <c r="I9" s="6" t="s">
        <v>10</v>
      </c>
      <c r="J9" s="6" t="s">
        <v>11</v>
      </c>
      <c r="K9" s="48"/>
      <c r="L9" s="37"/>
      <c r="M9" s="6" t="s">
        <v>10</v>
      </c>
      <c r="N9" s="6" t="s">
        <v>11</v>
      </c>
      <c r="O9" s="48"/>
      <c r="P9" s="37"/>
      <c r="Q9" s="6" t="s">
        <v>10</v>
      </c>
      <c r="R9" s="6" t="s">
        <v>11</v>
      </c>
      <c r="S9" s="6" t="s">
        <v>10</v>
      </c>
      <c r="T9" s="6" t="s">
        <v>11</v>
      </c>
      <c r="U9" s="48"/>
      <c r="V9" s="37"/>
      <c r="W9" s="37"/>
      <c r="X9" s="37"/>
      <c r="Y9" s="37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s="10" customFormat="1" ht="12" customHeight="1">
      <c r="A10" s="9"/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11">
        <v>11</v>
      </c>
      <c r="M10" s="11">
        <v>12</v>
      </c>
      <c r="N10" s="11">
        <v>13</v>
      </c>
      <c r="O10" s="11">
        <v>14</v>
      </c>
      <c r="P10" s="11">
        <v>15</v>
      </c>
      <c r="Q10" s="11">
        <v>16</v>
      </c>
      <c r="R10" s="11">
        <v>17</v>
      </c>
      <c r="S10" s="11">
        <v>18</v>
      </c>
      <c r="T10" s="11">
        <v>19</v>
      </c>
      <c r="U10" s="11">
        <v>20</v>
      </c>
      <c r="V10" s="11">
        <v>21</v>
      </c>
      <c r="W10" s="11">
        <v>22</v>
      </c>
      <c r="X10" s="11">
        <v>23</v>
      </c>
      <c r="Y10" s="11">
        <v>24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</sheetData>
  <autoFilter ref="A9:Y9"/>
  <mergeCells count="23">
    <mergeCell ref="B8:C8"/>
    <mergeCell ref="D8:E8"/>
    <mergeCell ref="F8:G8"/>
    <mergeCell ref="B6:G7"/>
    <mergeCell ref="I8:J8"/>
    <mergeCell ref="H6:K7"/>
    <mergeCell ref="H8:H9"/>
    <mergeCell ref="K8:K9"/>
    <mergeCell ref="L6:O7"/>
    <mergeCell ref="L8:L9"/>
    <mergeCell ref="M8:N8"/>
    <mergeCell ref="O8:O9"/>
    <mergeCell ref="P8:P9"/>
    <mergeCell ref="Q8:R8"/>
    <mergeCell ref="V8:V9"/>
    <mergeCell ref="Y8:Y9"/>
    <mergeCell ref="P6:U7"/>
    <mergeCell ref="X6:Y7"/>
    <mergeCell ref="X8:X9"/>
    <mergeCell ref="U8:U9"/>
    <mergeCell ref="S8:T8"/>
    <mergeCell ref="V6:W7"/>
    <mergeCell ref="W8:W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A11"/>
  <sheetViews>
    <sheetView workbookViewId="0">
      <pane xSplit="1" ySplit="10" topLeftCell="B11" activePane="bottomRight" state="frozen"/>
      <selection pane="topRight" activeCell="D1" sqref="D1"/>
      <selection pane="bottomLeft" activeCell="A8" sqref="A8"/>
      <selection pane="bottomRight" activeCell="C23" sqref="C23"/>
    </sheetView>
  </sheetViews>
  <sheetFormatPr defaultColWidth="9.140625" defaultRowHeight="12.75" outlineLevelCol="1"/>
  <cols>
    <col min="1" max="1" width="6.85546875" style="2" customWidth="1"/>
    <col min="2" max="2" width="12.42578125" style="1" customWidth="1" outlineLevel="1"/>
    <col min="3" max="3" width="20.140625" style="1" customWidth="1" outlineLevel="1"/>
    <col min="4" max="4" width="15" style="1" customWidth="1" outlineLevel="1"/>
    <col min="5" max="5" width="16.5703125" style="1" customWidth="1" outlineLevel="1"/>
    <col min="6" max="6" width="15" style="1" customWidth="1" outlineLevel="1"/>
    <col min="7" max="7" width="15.5703125" style="1" customWidth="1" outlineLevel="1"/>
    <col min="8" max="8" width="14.140625" style="1" customWidth="1" outlineLevel="1"/>
    <col min="9" max="9" width="11.140625" style="1" customWidth="1" outlineLevel="1"/>
    <col min="10" max="10" width="12.7109375" style="1" customWidth="1" outlineLevel="1"/>
    <col min="11" max="11" width="15.42578125" style="1" customWidth="1" outlineLevel="1"/>
    <col min="12" max="12" width="18.7109375" style="1" customWidth="1" outlineLevel="1"/>
    <col min="13" max="13" width="10.140625" style="1" customWidth="1" outlineLevel="1"/>
    <col min="14" max="14" width="12" style="1" customWidth="1" outlineLevel="1"/>
    <col min="15" max="15" width="11.5703125" style="1" customWidth="1" outlineLevel="1"/>
    <col min="16" max="16" width="12.28515625" style="1" customWidth="1" outlineLevel="1"/>
    <col min="17" max="17" width="11.140625" style="1" customWidth="1" outlineLevel="1"/>
    <col min="18" max="18" width="12.7109375" style="1" customWidth="1" outlineLevel="1"/>
    <col min="19" max="19" width="15.42578125" style="1" customWidth="1" outlineLevel="1"/>
    <col min="20" max="20" width="16.140625" style="1" customWidth="1" outlineLevel="1"/>
    <col min="21" max="21" width="10.140625" style="1" customWidth="1" outlineLevel="1"/>
    <col min="22" max="22" width="14.140625" style="1" customWidth="1" outlineLevel="1"/>
    <col min="23" max="23" width="11.140625" style="1" customWidth="1" outlineLevel="1"/>
    <col min="24" max="24" width="12.7109375" style="1" customWidth="1" outlineLevel="1"/>
    <col min="25" max="25" width="15.42578125" style="1" customWidth="1" outlineLevel="1"/>
    <col min="26" max="26" width="18.7109375" style="1" customWidth="1" outlineLevel="1"/>
    <col min="27" max="27" width="10.140625" style="1" customWidth="1" outlineLevel="1"/>
    <col min="28" max="28" width="12" style="1" customWidth="1" outlineLevel="1"/>
    <col min="29" max="29" width="11.5703125" style="1" customWidth="1" outlineLevel="1"/>
    <col min="30" max="30" width="12.28515625" style="1" customWidth="1" outlineLevel="1"/>
    <col min="31" max="31" width="11.140625" style="1" customWidth="1" outlineLevel="1"/>
    <col min="32" max="32" width="12.7109375" style="1" customWidth="1" outlineLevel="1"/>
    <col min="33" max="33" width="15.42578125" style="1" customWidth="1" outlineLevel="1"/>
    <col min="34" max="34" width="16.140625" style="1" customWidth="1" outlineLevel="1"/>
    <col min="35" max="35" width="10.140625" style="1" customWidth="1" outlineLevel="1"/>
    <col min="36" max="36" width="14.140625" style="1" customWidth="1" outlineLevel="1"/>
    <col min="37" max="37" width="22" style="1" customWidth="1" outlineLevel="1"/>
    <col min="38" max="38" width="14.28515625" style="1" customWidth="1" outlineLevel="1"/>
    <col min="39" max="39" width="21.5703125" style="1" customWidth="1" outlineLevel="1"/>
    <col min="40" max="40" width="12" style="1" customWidth="1" outlineLevel="1"/>
    <col min="41" max="42" width="12.28515625" style="1" customWidth="1" outlineLevel="1"/>
    <col min="43" max="43" width="15.7109375" style="1" customWidth="1" outlineLevel="1"/>
    <col min="44" max="44" width="13.85546875" style="1" customWidth="1" outlineLevel="1"/>
    <col min="45" max="45" width="12.42578125" style="1" customWidth="1" outlineLevel="1"/>
    <col min="46" max="46" width="17.85546875" style="1" customWidth="1" outlineLevel="1"/>
    <col min="47" max="50" width="23" style="1" customWidth="1"/>
    <col min="51" max="16384" width="9.140625" style="1"/>
  </cols>
  <sheetData>
    <row r="1" spans="1:10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105" ht="15.75">
      <c r="B2" s="14" t="s">
        <v>42</v>
      </c>
    </row>
    <row r="3" spans="1:105">
      <c r="B3" s="13"/>
      <c r="C3" s="13"/>
    </row>
    <row r="4" spans="1:105" ht="15">
      <c r="B4" s="12" t="s">
        <v>19</v>
      </c>
    </row>
    <row r="5" spans="1:105" s="3" customFormat="1">
      <c r="A5" s="4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</row>
    <row r="6" spans="1:105" s="8" customFormat="1" ht="66.75" customHeight="1">
      <c r="A6" s="7"/>
      <c r="B6" s="47" t="s">
        <v>21</v>
      </c>
      <c r="C6" s="47"/>
      <c r="D6" s="47"/>
      <c r="E6" s="47"/>
      <c r="F6" s="47"/>
      <c r="G6" s="47"/>
      <c r="H6" s="38" t="s">
        <v>38</v>
      </c>
      <c r="I6" s="39"/>
      <c r="J6" s="39"/>
      <c r="K6" s="39"/>
      <c r="L6" s="39"/>
      <c r="M6" s="39"/>
      <c r="N6" s="51"/>
      <c r="O6" s="51"/>
      <c r="P6" s="51"/>
      <c r="Q6" s="51"/>
      <c r="R6" s="51"/>
      <c r="S6" s="51"/>
      <c r="T6" s="51"/>
      <c r="U6" s="52"/>
      <c r="V6" s="38" t="s">
        <v>39</v>
      </c>
      <c r="W6" s="39"/>
      <c r="X6" s="39"/>
      <c r="Y6" s="39"/>
      <c r="Z6" s="39"/>
      <c r="AA6" s="39"/>
      <c r="AB6" s="51"/>
      <c r="AC6" s="51"/>
      <c r="AD6" s="51"/>
      <c r="AE6" s="51"/>
      <c r="AF6" s="51"/>
      <c r="AG6" s="51"/>
      <c r="AH6" s="51"/>
      <c r="AI6" s="52"/>
      <c r="AJ6" s="38" t="s">
        <v>40</v>
      </c>
      <c r="AK6" s="39"/>
      <c r="AL6" s="39"/>
      <c r="AM6" s="39"/>
      <c r="AN6" s="51"/>
      <c r="AO6" s="51"/>
      <c r="AP6" s="51"/>
      <c r="AQ6" s="51"/>
      <c r="AR6" s="51"/>
      <c r="AS6" s="51"/>
      <c r="AT6" s="51"/>
      <c r="AU6" s="38" t="s">
        <v>17</v>
      </c>
      <c r="AV6" s="41"/>
      <c r="AW6" s="38" t="s">
        <v>16</v>
      </c>
      <c r="AX6" s="4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</row>
    <row r="7" spans="1:105" s="8" customFormat="1" ht="15" customHeight="1">
      <c r="A7" s="7"/>
      <c r="B7" s="47"/>
      <c r="C7" s="47"/>
      <c r="D7" s="47"/>
      <c r="E7" s="47"/>
      <c r="F7" s="47"/>
      <c r="G7" s="47"/>
      <c r="H7" s="42"/>
      <c r="I7" s="43"/>
      <c r="J7" s="43"/>
      <c r="K7" s="43"/>
      <c r="L7" s="43"/>
      <c r="M7" s="43"/>
      <c r="N7" s="53"/>
      <c r="O7" s="53"/>
      <c r="P7" s="53"/>
      <c r="Q7" s="53"/>
      <c r="R7" s="53"/>
      <c r="S7" s="53"/>
      <c r="T7" s="53"/>
      <c r="U7" s="54"/>
      <c r="V7" s="42"/>
      <c r="W7" s="43"/>
      <c r="X7" s="43"/>
      <c r="Y7" s="43"/>
      <c r="Z7" s="43"/>
      <c r="AA7" s="43"/>
      <c r="AB7" s="53"/>
      <c r="AC7" s="53"/>
      <c r="AD7" s="53"/>
      <c r="AE7" s="53"/>
      <c r="AF7" s="53"/>
      <c r="AG7" s="53"/>
      <c r="AH7" s="53"/>
      <c r="AI7" s="54"/>
      <c r="AJ7" s="42"/>
      <c r="AK7" s="43"/>
      <c r="AL7" s="43"/>
      <c r="AM7" s="43"/>
      <c r="AN7" s="53"/>
      <c r="AO7" s="53"/>
      <c r="AP7" s="53"/>
      <c r="AQ7" s="53"/>
      <c r="AR7" s="53"/>
      <c r="AS7" s="53"/>
      <c r="AT7" s="53"/>
      <c r="AU7" s="45"/>
      <c r="AV7" s="46"/>
      <c r="AW7" s="45"/>
      <c r="AX7" s="46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</row>
    <row r="8" spans="1:105" s="8" customFormat="1" ht="95.25" customHeight="1">
      <c r="A8" s="7"/>
      <c r="B8" s="34" t="s">
        <v>35</v>
      </c>
      <c r="C8" s="35"/>
      <c r="D8" s="34" t="s">
        <v>36</v>
      </c>
      <c r="E8" s="35"/>
      <c r="F8" s="34" t="s">
        <v>37</v>
      </c>
      <c r="G8" s="35"/>
      <c r="H8" s="34" t="s">
        <v>27</v>
      </c>
      <c r="I8" s="62"/>
      <c r="J8" s="62"/>
      <c r="K8" s="62"/>
      <c r="L8" s="62"/>
      <c r="M8" s="58"/>
      <c r="N8" s="47" t="s">
        <v>28</v>
      </c>
      <c r="O8" s="47"/>
      <c r="P8" s="47"/>
      <c r="Q8" s="48"/>
      <c r="R8" s="48"/>
      <c r="S8" s="48"/>
      <c r="T8" s="48"/>
      <c r="U8" s="48"/>
      <c r="V8" s="34" t="s">
        <v>27</v>
      </c>
      <c r="W8" s="62"/>
      <c r="X8" s="62"/>
      <c r="Y8" s="62"/>
      <c r="Z8" s="62"/>
      <c r="AA8" s="58"/>
      <c r="AB8" s="47" t="s">
        <v>28</v>
      </c>
      <c r="AC8" s="47"/>
      <c r="AD8" s="47"/>
      <c r="AE8" s="48"/>
      <c r="AF8" s="48"/>
      <c r="AG8" s="48"/>
      <c r="AH8" s="48"/>
      <c r="AI8" s="48"/>
      <c r="AJ8" s="34" t="s">
        <v>41</v>
      </c>
      <c r="AK8" s="62"/>
      <c r="AL8" s="62"/>
      <c r="AM8" s="62"/>
      <c r="AN8" s="47" t="s">
        <v>28</v>
      </c>
      <c r="AO8" s="47"/>
      <c r="AP8" s="47"/>
      <c r="AQ8" s="47"/>
      <c r="AR8" s="47"/>
      <c r="AS8" s="48"/>
      <c r="AT8" s="48"/>
      <c r="AU8" s="36" t="s">
        <v>2</v>
      </c>
      <c r="AV8" s="36" t="s">
        <v>18</v>
      </c>
      <c r="AW8" s="36" t="s">
        <v>2</v>
      </c>
      <c r="AX8" s="36" t="s">
        <v>15</v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</row>
    <row r="9" spans="1:105" s="8" customFormat="1" ht="75" customHeight="1">
      <c r="A9" s="7"/>
      <c r="B9" s="47" t="s">
        <v>0</v>
      </c>
      <c r="C9" s="47" t="s">
        <v>5</v>
      </c>
      <c r="D9" s="47" t="s">
        <v>0</v>
      </c>
      <c r="E9" s="47" t="s">
        <v>7</v>
      </c>
      <c r="F9" s="47" t="s">
        <v>0</v>
      </c>
      <c r="G9" s="47" t="s">
        <v>7</v>
      </c>
      <c r="H9" s="47" t="s">
        <v>0</v>
      </c>
      <c r="I9" s="48" t="s">
        <v>29</v>
      </c>
      <c r="J9" s="48"/>
      <c r="K9" s="48"/>
      <c r="L9" s="48"/>
      <c r="M9" s="48"/>
      <c r="N9" s="56" t="s">
        <v>0</v>
      </c>
      <c r="O9" s="34" t="s">
        <v>1</v>
      </c>
      <c r="P9" s="35"/>
      <c r="Q9" s="42" t="s">
        <v>31</v>
      </c>
      <c r="R9" s="43"/>
      <c r="S9" s="43"/>
      <c r="T9" s="43"/>
      <c r="U9" s="44"/>
      <c r="V9" s="47" t="s">
        <v>0</v>
      </c>
      <c r="W9" s="48" t="s">
        <v>29</v>
      </c>
      <c r="X9" s="48"/>
      <c r="Y9" s="48"/>
      <c r="Z9" s="48"/>
      <c r="AA9" s="48"/>
      <c r="AB9" s="56" t="s">
        <v>0</v>
      </c>
      <c r="AC9" s="34" t="s">
        <v>1</v>
      </c>
      <c r="AD9" s="35"/>
      <c r="AE9" s="42" t="s">
        <v>31</v>
      </c>
      <c r="AF9" s="43"/>
      <c r="AG9" s="43"/>
      <c r="AH9" s="43"/>
      <c r="AI9" s="44"/>
      <c r="AJ9" s="47" t="s">
        <v>0</v>
      </c>
      <c r="AK9" s="60" t="s">
        <v>32</v>
      </c>
      <c r="AL9" s="47" t="s">
        <v>34</v>
      </c>
      <c r="AM9" s="60" t="s">
        <v>32</v>
      </c>
      <c r="AN9" s="56" t="s">
        <v>0</v>
      </c>
      <c r="AO9" s="34" t="s">
        <v>1</v>
      </c>
      <c r="AP9" s="35"/>
      <c r="AQ9" s="57" t="s">
        <v>14</v>
      </c>
      <c r="AR9" s="58"/>
      <c r="AS9" s="47" t="s">
        <v>33</v>
      </c>
      <c r="AT9" s="60" t="s">
        <v>32</v>
      </c>
      <c r="AU9" s="55"/>
      <c r="AV9" s="55"/>
      <c r="AW9" s="55"/>
      <c r="AX9" s="55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</row>
    <row r="10" spans="1:105" s="8" customFormat="1" ht="81.75" customHeight="1">
      <c r="A10" s="7"/>
      <c r="B10" s="59"/>
      <c r="C10" s="59"/>
      <c r="D10" s="59"/>
      <c r="E10" s="59"/>
      <c r="F10" s="59"/>
      <c r="G10" s="59"/>
      <c r="H10" s="59"/>
      <c r="I10" s="6" t="s">
        <v>22</v>
      </c>
      <c r="J10" s="6" t="s">
        <v>24</v>
      </c>
      <c r="K10" s="6" t="s">
        <v>25</v>
      </c>
      <c r="L10" s="6" t="s">
        <v>26</v>
      </c>
      <c r="M10" s="6" t="s">
        <v>23</v>
      </c>
      <c r="N10" s="48"/>
      <c r="O10" s="6" t="s">
        <v>30</v>
      </c>
      <c r="P10" s="6" t="s">
        <v>11</v>
      </c>
      <c r="Q10" s="15" t="s">
        <v>22</v>
      </c>
      <c r="R10" s="6" t="s">
        <v>24</v>
      </c>
      <c r="S10" s="6" t="s">
        <v>25</v>
      </c>
      <c r="T10" s="6" t="s">
        <v>26</v>
      </c>
      <c r="U10" s="6" t="s">
        <v>23</v>
      </c>
      <c r="V10" s="59"/>
      <c r="W10" s="6" t="s">
        <v>22</v>
      </c>
      <c r="X10" s="6" t="s">
        <v>24</v>
      </c>
      <c r="Y10" s="6" t="s">
        <v>25</v>
      </c>
      <c r="Z10" s="6" t="s">
        <v>26</v>
      </c>
      <c r="AA10" s="6" t="s">
        <v>23</v>
      </c>
      <c r="AB10" s="48"/>
      <c r="AC10" s="6" t="s">
        <v>30</v>
      </c>
      <c r="AD10" s="6" t="s">
        <v>11</v>
      </c>
      <c r="AE10" s="15" t="s">
        <v>22</v>
      </c>
      <c r="AF10" s="6" t="s">
        <v>24</v>
      </c>
      <c r="AG10" s="6" t="s">
        <v>25</v>
      </c>
      <c r="AH10" s="6" t="s">
        <v>26</v>
      </c>
      <c r="AI10" s="6" t="s">
        <v>23</v>
      </c>
      <c r="AJ10" s="59"/>
      <c r="AK10" s="61"/>
      <c r="AL10" s="59"/>
      <c r="AM10" s="61"/>
      <c r="AN10" s="48"/>
      <c r="AO10" s="6" t="s">
        <v>30</v>
      </c>
      <c r="AP10" s="6" t="s">
        <v>11</v>
      </c>
      <c r="AQ10" s="6" t="s">
        <v>30</v>
      </c>
      <c r="AR10" s="6" t="s">
        <v>11</v>
      </c>
      <c r="AS10" s="59"/>
      <c r="AT10" s="61"/>
      <c r="AU10" s="37"/>
      <c r="AV10" s="37"/>
      <c r="AW10" s="37"/>
      <c r="AX10" s="37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</row>
    <row r="11" spans="1:105" s="10" customFormat="1" ht="12" customHeight="1">
      <c r="A11" s="9"/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11">
        <v>11</v>
      </c>
      <c r="M11" s="11">
        <v>12</v>
      </c>
      <c r="N11" s="11">
        <v>13</v>
      </c>
      <c r="O11" s="11">
        <v>14</v>
      </c>
      <c r="P11" s="11">
        <v>15</v>
      </c>
      <c r="Q11" s="11">
        <v>16</v>
      </c>
      <c r="R11" s="11">
        <v>17</v>
      </c>
      <c r="S11" s="11">
        <v>18</v>
      </c>
      <c r="T11" s="11">
        <v>19</v>
      </c>
      <c r="U11" s="11">
        <v>20</v>
      </c>
      <c r="V11" s="11">
        <v>21</v>
      </c>
      <c r="W11" s="11">
        <v>22</v>
      </c>
      <c r="X11" s="11">
        <v>23</v>
      </c>
      <c r="Y11" s="11">
        <v>24</v>
      </c>
      <c r="Z11" s="11">
        <v>25</v>
      </c>
      <c r="AA11" s="11">
        <v>26</v>
      </c>
      <c r="AB11" s="11">
        <v>27</v>
      </c>
      <c r="AC11" s="11">
        <v>28</v>
      </c>
      <c r="AD11" s="11">
        <v>29</v>
      </c>
      <c r="AE11" s="11">
        <v>30</v>
      </c>
      <c r="AF11" s="11">
        <v>31</v>
      </c>
      <c r="AG11" s="11">
        <v>32</v>
      </c>
      <c r="AH11" s="11">
        <v>33</v>
      </c>
      <c r="AI11" s="11">
        <v>34</v>
      </c>
      <c r="AJ11" s="11">
        <v>35</v>
      </c>
      <c r="AK11" s="11">
        <v>36</v>
      </c>
      <c r="AL11" s="11">
        <v>37</v>
      </c>
      <c r="AM11" s="11">
        <v>38</v>
      </c>
      <c r="AN11" s="11">
        <v>39</v>
      </c>
      <c r="AO11" s="11">
        <v>40</v>
      </c>
      <c r="AP11" s="11">
        <v>41</v>
      </c>
      <c r="AQ11" s="11">
        <v>42</v>
      </c>
      <c r="AR11" s="11">
        <v>43</v>
      </c>
      <c r="AS11" s="11">
        <v>44</v>
      </c>
      <c r="AT11" s="11">
        <v>45</v>
      </c>
      <c r="AU11" s="11">
        <v>46</v>
      </c>
      <c r="AV11" s="11">
        <v>47</v>
      </c>
      <c r="AW11" s="11">
        <v>48</v>
      </c>
      <c r="AX11" s="11">
        <v>49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</row>
  </sheetData>
  <autoFilter ref="A10:AX10"/>
  <mergeCells count="44">
    <mergeCell ref="AN9:AN10"/>
    <mergeCell ref="AO9:AP9"/>
    <mergeCell ref="AK9:AK10"/>
    <mergeCell ref="AL9:AL10"/>
    <mergeCell ref="AM9:AM10"/>
    <mergeCell ref="V8:AA8"/>
    <mergeCell ref="AB8:AI8"/>
    <mergeCell ref="V9:V10"/>
    <mergeCell ref="W9:AA9"/>
    <mergeCell ref="AB9:AB10"/>
    <mergeCell ref="AC9:AD9"/>
    <mergeCell ref="AE9:AI9"/>
    <mergeCell ref="B9:B10"/>
    <mergeCell ref="C9:C10"/>
    <mergeCell ref="D9:D10"/>
    <mergeCell ref="AU8:AU10"/>
    <mergeCell ref="AV8:AV10"/>
    <mergeCell ref="H8:M8"/>
    <mergeCell ref="AJ8:AM8"/>
    <mergeCell ref="AN8:AT8"/>
    <mergeCell ref="AJ9:AJ10"/>
    <mergeCell ref="Q9:U9"/>
    <mergeCell ref="N8:U8"/>
    <mergeCell ref="O9:P9"/>
    <mergeCell ref="E9:E10"/>
    <mergeCell ref="F9:F10"/>
    <mergeCell ref="G9:G10"/>
    <mergeCell ref="H9:H10"/>
    <mergeCell ref="AU6:AV7"/>
    <mergeCell ref="AW6:AX7"/>
    <mergeCell ref="V6:AI7"/>
    <mergeCell ref="AJ6:AT7"/>
    <mergeCell ref="B8:C8"/>
    <mergeCell ref="D8:E8"/>
    <mergeCell ref="F8:G8"/>
    <mergeCell ref="AW8:AW10"/>
    <mergeCell ref="AX8:AX10"/>
    <mergeCell ref="H6:U7"/>
    <mergeCell ref="I9:M9"/>
    <mergeCell ref="N9:N10"/>
    <mergeCell ref="B6:G7"/>
    <mergeCell ref="AQ9:AR9"/>
    <mergeCell ref="AS9:AS10"/>
    <mergeCell ref="AT9:AT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P18"/>
  <sheetViews>
    <sheetView tabSelected="1" workbookViewId="0">
      <selection activeCell="AV15" sqref="AV15"/>
    </sheetView>
  </sheetViews>
  <sheetFormatPr defaultRowHeight="15"/>
  <cols>
    <col min="1" max="1" width="17.7109375" customWidth="1"/>
    <col min="2" max="2" width="7.7109375" customWidth="1"/>
    <col min="3" max="3" width="18.140625" customWidth="1"/>
    <col min="4" max="4" width="14.85546875" customWidth="1"/>
    <col min="5" max="5" width="8.28515625" customWidth="1"/>
    <col min="6" max="6" width="17.7109375" customWidth="1"/>
    <col min="7" max="7" width="9.140625" customWidth="1"/>
    <col min="8" max="8" width="17.140625" customWidth="1"/>
    <col min="9" max="9" width="9.42578125" customWidth="1"/>
    <col min="10" max="10" width="17.42578125" customWidth="1"/>
    <col min="11" max="11" width="17.5703125" customWidth="1"/>
    <col min="12" max="12" width="17.140625" customWidth="1"/>
    <col min="13" max="13" width="7" customWidth="1"/>
    <col min="14" max="14" width="12.28515625" customWidth="1"/>
    <col min="15" max="16" width="16.140625" customWidth="1"/>
    <col min="17" max="17" width="13" customWidth="1"/>
    <col min="18" max="18" width="12.28515625" customWidth="1"/>
    <col min="19" max="19" width="8" customWidth="1"/>
    <col min="20" max="20" width="13" customWidth="1"/>
    <col min="21" max="21" width="16.42578125" customWidth="1"/>
    <col min="22" max="22" width="16.7109375" customWidth="1"/>
    <col min="23" max="23" width="13.5703125" customWidth="1"/>
    <col min="24" max="24" width="12.42578125" customWidth="1"/>
    <col min="25" max="25" width="9.42578125" customWidth="1"/>
    <col min="27" max="27" width="17" customWidth="1"/>
    <col min="28" max="28" width="20.28515625" customWidth="1"/>
    <col min="29" max="29" width="8.42578125" customWidth="1"/>
    <col min="30" max="30" width="12" customWidth="1"/>
    <col min="31" max="31" width="16.85546875" customWidth="1"/>
    <col min="32" max="32" width="17" customWidth="1"/>
    <col min="33" max="33" width="13.140625" customWidth="1"/>
    <col min="34" max="34" width="12.5703125" customWidth="1"/>
    <col min="36" max="36" width="12.5703125" customWidth="1"/>
    <col min="37" max="37" width="17" customWidth="1"/>
    <col min="38" max="38" width="16.140625" customWidth="1"/>
    <col min="39" max="39" width="13.5703125" customWidth="1"/>
    <col min="40" max="40" width="12.140625" customWidth="1"/>
    <col min="43" max="43" width="17.28515625" customWidth="1"/>
    <col min="44" max="44" width="17.5703125" customWidth="1"/>
    <col min="45" max="45" width="16.140625" customWidth="1"/>
    <col min="46" max="46" width="15" customWidth="1"/>
    <col min="48" max="48" width="18.5703125" customWidth="1"/>
    <col min="49" max="49" width="17.7109375" customWidth="1"/>
    <col min="50" max="50" width="10.7109375" customWidth="1"/>
    <col min="51" max="51" width="16.28515625" customWidth="1"/>
    <col min="53" max="53" width="10.28515625" customWidth="1"/>
    <col min="54" max="54" width="17.5703125" customWidth="1"/>
    <col min="56" max="56" width="15.85546875" customWidth="1"/>
    <col min="57" max="57" width="16.5703125" customWidth="1"/>
    <col min="58" max="58" width="20" customWidth="1"/>
    <col min="59" max="59" width="19.7109375" customWidth="1"/>
    <col min="61" max="61" width="20.7109375" customWidth="1"/>
    <col min="62" max="62" width="14.140625" customWidth="1"/>
    <col min="63" max="63" width="20.42578125" customWidth="1"/>
    <col min="64" max="64" width="13.7109375" customWidth="1"/>
    <col min="65" max="65" width="9.140625" customWidth="1"/>
    <col min="66" max="66" width="9" customWidth="1"/>
    <col min="67" max="67" width="16.28515625" customWidth="1"/>
    <col min="68" max="68" width="12.28515625" customWidth="1"/>
  </cols>
  <sheetData>
    <row r="2" spans="1:68" s="30" customFormat="1">
      <c r="A2" s="29"/>
      <c r="B2" s="30" t="s">
        <v>98</v>
      </c>
    </row>
    <row r="3" spans="1:68">
      <c r="A3" s="21"/>
    </row>
    <row r="4" spans="1:68" s="25" customFormat="1" ht="14.25">
      <c r="B4" s="25" t="s">
        <v>94</v>
      </c>
    </row>
    <row r="5" spans="1:68" s="25" customFormat="1" ht="14.25">
      <c r="B5" s="32" t="s">
        <v>99</v>
      </c>
      <c r="C5" s="27"/>
      <c r="D5" s="27"/>
      <c r="E5" s="27"/>
      <c r="F5" s="27"/>
      <c r="G5" s="27"/>
    </row>
    <row r="6" spans="1:68" s="21" customFormat="1" ht="12">
      <c r="B6" s="22" t="s">
        <v>95</v>
      </c>
    </row>
    <row r="7" spans="1:68" s="25" customFormat="1" ht="14.25">
      <c r="B7" s="28" t="s">
        <v>100</v>
      </c>
      <c r="C7" s="28"/>
    </row>
    <row r="8" spans="1:68" s="21" customFormat="1" ht="12">
      <c r="B8" s="22" t="s">
        <v>96</v>
      </c>
    </row>
    <row r="10" spans="1:68" s="17" customFormat="1" ht="50.1" customHeight="1">
      <c r="B10" s="63" t="s">
        <v>45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 t="s">
        <v>73</v>
      </c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 t="s">
        <v>77</v>
      </c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 t="s">
        <v>90</v>
      </c>
      <c r="AV10" s="63"/>
      <c r="AW10" s="63"/>
      <c r="AX10" s="63"/>
      <c r="AY10" s="63"/>
      <c r="AZ10" s="63"/>
      <c r="BA10" s="63"/>
      <c r="BB10" s="63"/>
      <c r="BC10" s="63"/>
      <c r="BD10" s="63"/>
      <c r="BE10" s="63" t="s">
        <v>82</v>
      </c>
      <c r="BF10" s="63"/>
      <c r="BG10" s="63"/>
      <c r="BH10" s="63" t="s">
        <v>84</v>
      </c>
      <c r="BI10" s="63"/>
      <c r="BJ10" s="63"/>
      <c r="BK10" s="63"/>
      <c r="BL10" s="63"/>
      <c r="BM10" s="63"/>
      <c r="BN10" s="63"/>
      <c r="BO10" s="63"/>
      <c r="BP10" s="63"/>
    </row>
    <row r="11" spans="1:68" s="17" customFormat="1" ht="75.75" customHeight="1">
      <c r="B11" s="63" t="s">
        <v>35</v>
      </c>
      <c r="C11" s="63"/>
      <c r="D11" s="63"/>
      <c r="E11" s="63" t="s">
        <v>68</v>
      </c>
      <c r="F11" s="63"/>
      <c r="G11" s="63" t="s">
        <v>69</v>
      </c>
      <c r="H11" s="63"/>
      <c r="I11" s="63" t="s">
        <v>70</v>
      </c>
      <c r="J11" s="63"/>
      <c r="K11" s="63" t="s">
        <v>71</v>
      </c>
      <c r="L11" s="63" t="s">
        <v>72</v>
      </c>
      <c r="M11" s="63" t="s">
        <v>62</v>
      </c>
      <c r="N11" s="63"/>
      <c r="O11" s="63"/>
      <c r="P11" s="63"/>
      <c r="Q11" s="63"/>
      <c r="R11" s="63"/>
      <c r="S11" s="63" t="s">
        <v>28</v>
      </c>
      <c r="T11" s="63"/>
      <c r="U11" s="63"/>
      <c r="V11" s="63"/>
      <c r="W11" s="63"/>
      <c r="X11" s="63"/>
      <c r="Y11" s="63"/>
      <c r="Z11" s="63"/>
      <c r="AA11" s="63" t="s">
        <v>75</v>
      </c>
      <c r="AB11" s="63" t="s">
        <v>76</v>
      </c>
      <c r="AC11" s="63" t="s">
        <v>55</v>
      </c>
      <c r="AD11" s="63"/>
      <c r="AE11" s="63"/>
      <c r="AF11" s="63"/>
      <c r="AG11" s="63"/>
      <c r="AH11" s="63"/>
      <c r="AI11" s="63" t="s">
        <v>28</v>
      </c>
      <c r="AJ11" s="63"/>
      <c r="AK11" s="63"/>
      <c r="AL11" s="63"/>
      <c r="AM11" s="63"/>
      <c r="AN11" s="63"/>
      <c r="AO11" s="63"/>
      <c r="AP11" s="63"/>
      <c r="AQ11" s="63" t="s">
        <v>78</v>
      </c>
      <c r="AR11" s="63" t="s">
        <v>79</v>
      </c>
      <c r="AS11" s="63" t="s">
        <v>97</v>
      </c>
      <c r="AT11" s="63" t="s">
        <v>91</v>
      </c>
      <c r="AU11" s="63" t="s">
        <v>28</v>
      </c>
      <c r="AV11" s="63"/>
      <c r="AW11" s="63"/>
      <c r="AX11" s="63"/>
      <c r="AY11" s="63"/>
      <c r="AZ11" s="63"/>
      <c r="BA11" s="63" t="s">
        <v>80</v>
      </c>
      <c r="BB11" s="63"/>
      <c r="BC11" s="63" t="s">
        <v>81</v>
      </c>
      <c r="BD11" s="63"/>
      <c r="BE11" s="63" t="s">
        <v>64</v>
      </c>
      <c r="BF11" s="63" t="s">
        <v>65</v>
      </c>
      <c r="BG11" s="63" t="s">
        <v>83</v>
      </c>
      <c r="BH11" s="63" t="s">
        <v>85</v>
      </c>
      <c r="BI11" s="63"/>
      <c r="BJ11" s="63"/>
      <c r="BK11" s="63"/>
      <c r="BL11" s="63"/>
      <c r="BM11" s="63"/>
      <c r="BN11" s="63" t="s">
        <v>87</v>
      </c>
      <c r="BO11" s="63"/>
      <c r="BP11" s="63" t="s">
        <v>89</v>
      </c>
    </row>
    <row r="12" spans="1:68" s="17" customFormat="1" ht="33.75" customHeight="1">
      <c r="B12" s="63" t="s">
        <v>0</v>
      </c>
      <c r="C12" s="63" t="s">
        <v>66</v>
      </c>
      <c r="D12" s="63" t="s">
        <v>67</v>
      </c>
      <c r="E12" s="63" t="s">
        <v>0</v>
      </c>
      <c r="F12" s="63" t="s">
        <v>60</v>
      </c>
      <c r="G12" s="63" t="s">
        <v>0</v>
      </c>
      <c r="H12" s="63" t="s">
        <v>60</v>
      </c>
      <c r="I12" s="63" t="s">
        <v>0</v>
      </c>
      <c r="J12" s="63" t="s">
        <v>60</v>
      </c>
      <c r="K12" s="63"/>
      <c r="L12" s="63"/>
      <c r="M12" s="63" t="s">
        <v>0</v>
      </c>
      <c r="N12" s="63" t="s">
        <v>43</v>
      </c>
      <c r="O12" s="63"/>
      <c r="P12" s="63"/>
      <c r="Q12" s="63"/>
      <c r="R12" s="63"/>
      <c r="S12" s="63" t="s">
        <v>0</v>
      </c>
      <c r="T12" s="63" t="s">
        <v>43</v>
      </c>
      <c r="U12" s="63"/>
      <c r="V12" s="63"/>
      <c r="W12" s="63"/>
      <c r="X12" s="63"/>
      <c r="Y12" s="63" t="s">
        <v>44</v>
      </c>
      <c r="Z12" s="63"/>
      <c r="AA12" s="63"/>
      <c r="AB12" s="63"/>
      <c r="AC12" s="63" t="s">
        <v>0</v>
      </c>
      <c r="AD12" s="63" t="s">
        <v>43</v>
      </c>
      <c r="AE12" s="63"/>
      <c r="AF12" s="63"/>
      <c r="AG12" s="63"/>
      <c r="AH12" s="63"/>
      <c r="AI12" s="63" t="s">
        <v>0</v>
      </c>
      <c r="AJ12" s="63" t="s">
        <v>43</v>
      </c>
      <c r="AK12" s="63"/>
      <c r="AL12" s="63"/>
      <c r="AM12" s="63"/>
      <c r="AN12" s="63"/>
      <c r="AO12" s="63" t="s">
        <v>44</v>
      </c>
      <c r="AP12" s="63"/>
      <c r="AQ12" s="63"/>
      <c r="AR12" s="63"/>
      <c r="AS12" s="63"/>
      <c r="AT12" s="63"/>
      <c r="AU12" s="63" t="s">
        <v>0</v>
      </c>
      <c r="AV12" s="63" t="s">
        <v>49</v>
      </c>
      <c r="AW12" s="63"/>
      <c r="AX12" s="63"/>
      <c r="AY12" s="63"/>
      <c r="AZ12" s="63"/>
      <c r="BA12" s="63" t="s">
        <v>0</v>
      </c>
      <c r="BB12" s="63" t="s">
        <v>57</v>
      </c>
      <c r="BC12" s="63" t="s">
        <v>0</v>
      </c>
      <c r="BD12" s="63" t="s">
        <v>57</v>
      </c>
      <c r="BE12" s="63"/>
      <c r="BF12" s="63"/>
      <c r="BG12" s="63"/>
      <c r="BH12" s="63" t="s">
        <v>0</v>
      </c>
      <c r="BI12" s="63" t="s">
        <v>46</v>
      </c>
      <c r="BJ12" s="63"/>
      <c r="BK12" s="63"/>
      <c r="BL12" s="63"/>
      <c r="BM12" s="63"/>
      <c r="BN12" s="63" t="s">
        <v>0</v>
      </c>
      <c r="BO12" s="63" t="s">
        <v>88</v>
      </c>
      <c r="BP12" s="63"/>
    </row>
    <row r="13" spans="1:68" s="17" customFormat="1" ht="111.75" customHeight="1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16" t="s">
        <v>61</v>
      </c>
      <c r="O13" s="16" t="s">
        <v>52</v>
      </c>
      <c r="P13" s="16" t="s">
        <v>53</v>
      </c>
      <c r="Q13" s="16" t="s">
        <v>74</v>
      </c>
      <c r="R13" s="31" t="s">
        <v>54</v>
      </c>
      <c r="S13" s="63"/>
      <c r="T13" s="16" t="s">
        <v>61</v>
      </c>
      <c r="U13" s="16" t="s">
        <v>52</v>
      </c>
      <c r="V13" s="16" t="s">
        <v>53</v>
      </c>
      <c r="W13" s="16" t="s">
        <v>74</v>
      </c>
      <c r="X13" s="31" t="s">
        <v>54</v>
      </c>
      <c r="Y13" s="16" t="s">
        <v>30</v>
      </c>
      <c r="Z13" s="16" t="s">
        <v>11</v>
      </c>
      <c r="AA13" s="63"/>
      <c r="AB13" s="63"/>
      <c r="AC13" s="63"/>
      <c r="AD13" s="16" t="s">
        <v>61</v>
      </c>
      <c r="AE13" s="16" t="s">
        <v>52</v>
      </c>
      <c r="AF13" s="16" t="s">
        <v>53</v>
      </c>
      <c r="AG13" s="16" t="s">
        <v>74</v>
      </c>
      <c r="AH13" s="31" t="s">
        <v>54</v>
      </c>
      <c r="AI13" s="63"/>
      <c r="AJ13" s="16" t="s">
        <v>61</v>
      </c>
      <c r="AK13" s="16" t="s">
        <v>52</v>
      </c>
      <c r="AL13" s="16" t="s">
        <v>53</v>
      </c>
      <c r="AM13" s="16" t="s">
        <v>74</v>
      </c>
      <c r="AN13" s="31" t="s">
        <v>54</v>
      </c>
      <c r="AO13" s="16" t="s">
        <v>30</v>
      </c>
      <c r="AP13" s="16" t="s">
        <v>11</v>
      </c>
      <c r="AQ13" s="63"/>
      <c r="AR13" s="63"/>
      <c r="AS13" s="63"/>
      <c r="AT13" s="63"/>
      <c r="AU13" s="63"/>
      <c r="AV13" s="16" t="s">
        <v>50</v>
      </c>
      <c r="AW13" s="16" t="s">
        <v>51</v>
      </c>
      <c r="AX13" s="16" t="s">
        <v>56</v>
      </c>
      <c r="AY13" s="16" t="s">
        <v>63</v>
      </c>
      <c r="AZ13" s="16" t="s">
        <v>48</v>
      </c>
      <c r="BA13" s="63"/>
      <c r="BB13" s="63"/>
      <c r="BC13" s="63"/>
      <c r="BD13" s="63"/>
      <c r="BE13" s="63"/>
      <c r="BF13" s="63"/>
      <c r="BG13" s="63"/>
      <c r="BH13" s="63"/>
      <c r="BI13" s="16" t="s">
        <v>47</v>
      </c>
      <c r="BJ13" s="16" t="s">
        <v>58</v>
      </c>
      <c r="BK13" s="16" t="s">
        <v>86</v>
      </c>
      <c r="BL13" s="16" t="s">
        <v>59</v>
      </c>
      <c r="BM13" s="16" t="s">
        <v>48</v>
      </c>
      <c r="BN13" s="63"/>
      <c r="BO13" s="63"/>
      <c r="BP13" s="63"/>
    </row>
    <row r="14" spans="1:68" s="17" customFormat="1">
      <c r="B14" s="16">
        <v>1</v>
      </c>
      <c r="C14" s="16">
        <v>2</v>
      </c>
      <c r="D14" s="16">
        <v>3</v>
      </c>
      <c r="E14" s="16">
        <v>4</v>
      </c>
      <c r="F14" s="16">
        <v>5</v>
      </c>
      <c r="G14" s="16">
        <v>6</v>
      </c>
      <c r="H14" s="16">
        <v>7</v>
      </c>
      <c r="I14" s="16">
        <v>8</v>
      </c>
      <c r="J14" s="16">
        <v>9</v>
      </c>
      <c r="K14" s="16">
        <v>10</v>
      </c>
      <c r="L14" s="16">
        <v>11</v>
      </c>
      <c r="M14" s="16">
        <v>12</v>
      </c>
      <c r="N14" s="16">
        <v>13</v>
      </c>
      <c r="O14" s="16">
        <v>14</v>
      </c>
      <c r="P14" s="16">
        <v>15</v>
      </c>
      <c r="Q14" s="16">
        <v>16</v>
      </c>
      <c r="R14" s="16">
        <v>17</v>
      </c>
      <c r="S14" s="16">
        <v>18</v>
      </c>
      <c r="T14" s="16">
        <v>19</v>
      </c>
      <c r="U14" s="16">
        <v>20</v>
      </c>
      <c r="V14" s="16">
        <v>21</v>
      </c>
      <c r="W14" s="16">
        <v>22</v>
      </c>
      <c r="X14" s="16">
        <v>23</v>
      </c>
      <c r="Y14" s="16">
        <v>24</v>
      </c>
      <c r="Z14" s="16">
        <v>25</v>
      </c>
      <c r="AA14" s="16">
        <v>26</v>
      </c>
      <c r="AB14" s="16">
        <v>27</v>
      </c>
      <c r="AC14" s="16">
        <v>28</v>
      </c>
      <c r="AD14" s="16">
        <v>29</v>
      </c>
      <c r="AE14" s="16">
        <v>30</v>
      </c>
      <c r="AF14" s="16">
        <v>31</v>
      </c>
      <c r="AG14" s="16">
        <v>32</v>
      </c>
      <c r="AH14" s="16">
        <v>33</v>
      </c>
      <c r="AI14" s="16">
        <v>34</v>
      </c>
      <c r="AJ14" s="16">
        <v>35</v>
      </c>
      <c r="AK14" s="16">
        <v>36</v>
      </c>
      <c r="AL14" s="16">
        <v>37</v>
      </c>
      <c r="AM14" s="16">
        <v>38</v>
      </c>
      <c r="AN14" s="16">
        <v>39</v>
      </c>
      <c r="AO14" s="16">
        <v>40</v>
      </c>
      <c r="AP14" s="16">
        <v>41</v>
      </c>
      <c r="AQ14" s="16">
        <v>42</v>
      </c>
      <c r="AR14" s="16">
        <v>43</v>
      </c>
      <c r="AS14" s="16">
        <v>44</v>
      </c>
      <c r="AT14" s="16">
        <v>45</v>
      </c>
      <c r="AU14" s="16">
        <v>46</v>
      </c>
      <c r="AV14" s="16">
        <v>47</v>
      </c>
      <c r="AW14" s="16">
        <v>48</v>
      </c>
      <c r="AX14" s="16">
        <v>49</v>
      </c>
      <c r="AY14" s="16">
        <v>50</v>
      </c>
      <c r="AZ14" s="16">
        <v>51</v>
      </c>
      <c r="BA14" s="16">
        <v>52</v>
      </c>
      <c r="BB14" s="16">
        <v>53</v>
      </c>
      <c r="BC14" s="16">
        <v>54</v>
      </c>
      <c r="BD14" s="16">
        <v>55</v>
      </c>
      <c r="BE14" s="16">
        <v>56</v>
      </c>
      <c r="BF14" s="16">
        <v>57</v>
      </c>
      <c r="BG14" s="16">
        <v>58</v>
      </c>
      <c r="BH14" s="16">
        <v>59</v>
      </c>
      <c r="BI14" s="16">
        <v>60</v>
      </c>
      <c r="BJ14" s="16">
        <v>61</v>
      </c>
      <c r="BK14" s="16">
        <v>62</v>
      </c>
      <c r="BL14" s="16">
        <v>63</v>
      </c>
      <c r="BM14" s="16">
        <v>64</v>
      </c>
      <c r="BN14" s="16">
        <v>65</v>
      </c>
      <c r="BO14" s="16">
        <v>66</v>
      </c>
      <c r="BP14" s="16">
        <v>67</v>
      </c>
    </row>
    <row r="15" spans="1:68" s="24" customFormat="1" ht="24">
      <c r="A15" s="23" t="s">
        <v>93</v>
      </c>
      <c r="B15" s="26">
        <v>77</v>
      </c>
      <c r="C15" s="26">
        <v>71</v>
      </c>
      <c r="D15" s="26">
        <v>45</v>
      </c>
      <c r="E15" s="26">
        <v>73</v>
      </c>
      <c r="F15" s="26">
        <v>0</v>
      </c>
      <c r="G15" s="26">
        <v>65</v>
      </c>
      <c r="H15" s="26">
        <v>0</v>
      </c>
      <c r="I15" s="26">
        <v>29</v>
      </c>
      <c r="J15" s="26">
        <v>0</v>
      </c>
      <c r="K15" s="26">
        <v>117897</v>
      </c>
      <c r="L15" s="26">
        <v>114083</v>
      </c>
      <c r="M15" s="26">
        <v>446</v>
      </c>
      <c r="N15" s="26">
        <v>446</v>
      </c>
      <c r="O15" s="26">
        <v>0</v>
      </c>
      <c r="P15" s="26">
        <v>0</v>
      </c>
      <c r="Q15" s="26">
        <v>446</v>
      </c>
      <c r="R15" s="26">
        <v>0</v>
      </c>
      <c r="S15" s="26">
        <v>375</v>
      </c>
      <c r="T15" s="26">
        <v>375</v>
      </c>
      <c r="U15" s="26">
        <v>0</v>
      </c>
      <c r="V15" s="26">
        <v>0</v>
      </c>
      <c r="W15" s="26">
        <v>375</v>
      </c>
      <c r="X15" s="26">
        <v>0</v>
      </c>
      <c r="Y15" s="26">
        <v>354</v>
      </c>
      <c r="Z15" s="26">
        <v>21</v>
      </c>
      <c r="AA15" s="26">
        <v>104</v>
      </c>
      <c r="AB15" s="26">
        <v>0</v>
      </c>
      <c r="AC15" s="26">
        <v>1420</v>
      </c>
      <c r="AD15" s="26">
        <v>1420</v>
      </c>
      <c r="AE15" s="26">
        <v>0</v>
      </c>
      <c r="AF15" s="26">
        <v>0</v>
      </c>
      <c r="AG15" s="26">
        <v>1420</v>
      </c>
      <c r="AH15" s="26">
        <v>0</v>
      </c>
      <c r="AI15" s="26">
        <v>1271</v>
      </c>
      <c r="AJ15" s="26">
        <v>1271</v>
      </c>
      <c r="AK15" s="26">
        <v>0</v>
      </c>
      <c r="AL15" s="26">
        <v>0</v>
      </c>
      <c r="AM15" s="26">
        <v>1271</v>
      </c>
      <c r="AN15" s="26">
        <v>0</v>
      </c>
      <c r="AO15" s="26">
        <v>1252</v>
      </c>
      <c r="AP15" s="26">
        <v>19</v>
      </c>
      <c r="AQ15" s="26">
        <v>105</v>
      </c>
      <c r="AR15" s="26">
        <v>0</v>
      </c>
      <c r="AS15" s="26">
        <v>26211.27</v>
      </c>
      <c r="AT15" s="26">
        <v>1816.37</v>
      </c>
      <c r="AU15" s="26">
        <v>1092</v>
      </c>
      <c r="AV15" s="26">
        <v>0</v>
      </c>
      <c r="AW15" s="26">
        <v>6</v>
      </c>
      <c r="AX15" s="26">
        <v>0</v>
      </c>
      <c r="AY15" s="26">
        <v>0</v>
      </c>
      <c r="AZ15" s="26">
        <v>1086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219.916</v>
      </c>
      <c r="BI15" s="26">
        <v>178.22499999999999</v>
      </c>
      <c r="BJ15" s="26">
        <v>16.937000000000001</v>
      </c>
      <c r="BK15" s="26">
        <v>0</v>
      </c>
      <c r="BL15" s="26">
        <v>0</v>
      </c>
      <c r="BM15" s="26">
        <v>24.754000000000001</v>
      </c>
      <c r="BN15" s="26">
        <v>0</v>
      </c>
      <c r="BO15" s="26">
        <v>0</v>
      </c>
      <c r="BP15" s="33">
        <v>176.054</v>
      </c>
    </row>
    <row r="16" spans="1:68">
      <c r="A16" s="18"/>
    </row>
    <row r="17" spans="1:67" s="20" customFormat="1" ht="102" customHeight="1">
      <c r="A17" s="19" t="s">
        <v>92</v>
      </c>
      <c r="C17" s="20" t="str">
        <f>IF(C15&gt;B15,"Ошибка: значение по гр. 2 не должно превышать значение по гр. 1", "ОК")</f>
        <v>ОК</v>
      </c>
      <c r="D17" s="20" t="str">
        <f>IF(D15&gt;C15,"Ошибка: значение по гр. 3 не должно превышать значение по гр. 2", "ОК")</f>
        <v>ОК</v>
      </c>
      <c r="F17" s="20" t="str">
        <f>IF(F15&gt;E15,"Ошибка: значение по гр. 5 не должно превышать значение по гр. 4", "ОК")</f>
        <v>ОК</v>
      </c>
      <c r="G17" s="20" t="str">
        <f>IF(G15&gt;E15,"Ошибка: значение по гр. 6 не должно превышать значение по гр. 4", "ОК")</f>
        <v>ОК</v>
      </c>
      <c r="H17" s="20" t="str">
        <f>IF(H15&gt;G15,"Ошибка: значение по гр. 7 не должно превышать значение по гр. 6", "ОК")</f>
        <v>ОК</v>
      </c>
      <c r="I17" s="20" t="str">
        <f>IF(I15&gt;G15,"Ошибка: значение по гр. 8 не должно превышать значение по гр. 6", "ОК")</f>
        <v>ОК</v>
      </c>
      <c r="J17" s="20" t="str">
        <f>IF(J15&gt;I15,"Ошибка: значение по гр. 9 не должно превышать значение по гр. 8", "ОК")</f>
        <v>ОК</v>
      </c>
      <c r="N17" s="20" t="str">
        <f>IF(N15&gt;M15,"Ошибка: значение по гр. 13 не должно превышать значение по гр. 12", "ОК")</f>
        <v>ОК</v>
      </c>
      <c r="S17" s="20" t="str">
        <f>IF(SUM(Y15:Z15)=S15,"ОК", "Ошибка: сумма гр.24-25 должна соответствовать данным гр.18")</f>
        <v>ОК</v>
      </c>
      <c r="T17" s="20" t="str">
        <f>IF(T15&gt;S15,"Ошибка: значение по гр. 19 не должно превышать значение по гр. 18", "ОК")</f>
        <v>ОК</v>
      </c>
      <c r="AD17" s="20" t="str">
        <f>IF(AD15&gt;AC15,"Ошибка: значение по гр. 29 не должно превышать значение по гр. 28", "ОК")</f>
        <v>ОК</v>
      </c>
      <c r="AI17" s="20" t="str">
        <f>IF(SUM(AO15:AP15)=AI15,"ОК", "Ошибка: сумма гр.40-41 должна  соответствовать данным гр.34")</f>
        <v>ОК</v>
      </c>
      <c r="AJ17" s="20" t="str">
        <f>IF(AJ15&gt;AI15,"Ошибка: значение по гр. 35 не должно превышать значение по гр. 34", "ОК")</f>
        <v>ОК</v>
      </c>
      <c r="AT17" s="20" t="str">
        <f>IF(AT15&gt;AS15,"Ошибка: значение по гр. 45 не должно превышать значение по гр. 44", "ОК")</f>
        <v>ОК</v>
      </c>
      <c r="AU17" s="20" t="str">
        <f>IF(SUM(AV15:AZ15)=AU15,"ОК", "Ошибка: сумма гр.47-51 должна  соответствовать данным гр.46")</f>
        <v>ОК</v>
      </c>
      <c r="BB17" s="20" t="str">
        <f>IF(BB15&gt;BA15,"Ошибка: значение по гр. 53 не должно превышать значение по гр. 52", "ОК")</f>
        <v>ОК</v>
      </c>
      <c r="BC17" s="20" t="str">
        <f>IF(BC15&gt;BA15,"Ошибка: значение по гр. 54 не должно превышать значение по гр. 52", "ОК")</f>
        <v>ОК</v>
      </c>
      <c r="BD17" s="20" t="str">
        <f>IF(BD15&gt;BC15,"Ошибка: значение по гр. 55 не должно превышать значение по гр. 54", "ОК")</f>
        <v>ОК</v>
      </c>
      <c r="BH17" s="20" t="str">
        <f>IF(SUM(BI15:BM15)=BH15,"ОК", "Ошибка: сумма гр.60-64 должна  соответствовать данным гр.59")</f>
        <v>ОК</v>
      </c>
      <c r="BO17" s="20" t="str">
        <f>IF(BO15&gt;BN15,"Ошибка: значение по гр. 66 не должно превышать значение по гр. 65", "ОК")</f>
        <v>ОК</v>
      </c>
    </row>
    <row r="18" spans="1:67" s="20" customFormat="1" ht="91.5" customHeight="1">
      <c r="A18" s="19" t="s">
        <v>92</v>
      </c>
      <c r="H18" s="20" t="str">
        <f>IF(H15&gt;F15,"Ошибка: значение по гр. 7 не должно превышать значение по гр. 5", "ОК")</f>
        <v>ОК</v>
      </c>
      <c r="J18" s="20" t="str">
        <f>IF(J15&gt;H15,"Ошибка: значение по гр. 9 не должно превышать значение по гр. 7", "ОК")</f>
        <v>ОК</v>
      </c>
      <c r="N18" s="20" t="str">
        <f>IF(SUM(O15:R15)=N15,"ОК", "Ошибка: сумма гр.14-17 должна соответствовать данным гр.13")</f>
        <v>ОК</v>
      </c>
      <c r="T18" s="20" t="str">
        <f>IF(SUM(U15:X15)=T15,"ОК", "Ошибка: сумма гр.20-23 должна соответствовать данным гр.19")</f>
        <v>ОК</v>
      </c>
      <c r="AD18" s="20" t="str">
        <f>IF(SUM(AE15:AH15)=AD15,"ОК", "Ошибка: сумма гр.30-33 должна должна соответствовать данным гр.29")</f>
        <v>ОК</v>
      </c>
      <c r="AJ18" s="20" t="str">
        <f>IF(SUM(AK15:AN15)=AJ15,"ОК", "Ошибка: сумма гр.36-39 должна  соответствовать данным гр.35")</f>
        <v>ОК</v>
      </c>
      <c r="BD18" s="20" t="str">
        <f>IF(BD15&gt;BB15,"Ошибка: значение по гр. 55 не должно превышать значение по гр. 53", "ОК")</f>
        <v>ОК</v>
      </c>
    </row>
  </sheetData>
  <sheetProtection sheet="1" objects="1" scenarios="1" selectLockedCells="1"/>
  <mergeCells count="60">
    <mergeCell ref="BP11:BP13"/>
    <mergeCell ref="BH10:BP10"/>
    <mergeCell ref="BH11:BM11"/>
    <mergeCell ref="BH12:BH13"/>
    <mergeCell ref="BI12:BM12"/>
    <mergeCell ref="BN11:BO11"/>
    <mergeCell ref="BN12:BN13"/>
    <mergeCell ref="BO12:BO13"/>
    <mergeCell ref="BA12:BA13"/>
    <mergeCell ref="BB12:BB13"/>
    <mergeCell ref="BC11:BD11"/>
    <mergeCell ref="BC12:BC13"/>
    <mergeCell ref="BD12:BD13"/>
    <mergeCell ref="BE10:BG10"/>
    <mergeCell ref="BE11:BE13"/>
    <mergeCell ref="BF11:BF13"/>
    <mergeCell ref="BG11:BG13"/>
    <mergeCell ref="AC10:AT10"/>
    <mergeCell ref="AQ11:AQ13"/>
    <mergeCell ref="AR11:AR13"/>
    <mergeCell ref="AS11:AS13"/>
    <mergeCell ref="AT11:AT13"/>
    <mergeCell ref="AU10:BD10"/>
    <mergeCell ref="AU11:AZ11"/>
    <mergeCell ref="AU12:AU13"/>
    <mergeCell ref="AV12:AZ12"/>
    <mergeCell ref="BA11:BB11"/>
    <mergeCell ref="AC12:AC13"/>
    <mergeCell ref="AD12:AH12"/>
    <mergeCell ref="AC11:AH11"/>
    <mergeCell ref="AI12:AI13"/>
    <mergeCell ref="AJ12:AN12"/>
    <mergeCell ref="AI11:AP11"/>
    <mergeCell ref="AO12:AP12"/>
    <mergeCell ref="M12:M13"/>
    <mergeCell ref="M10:AB10"/>
    <mergeCell ref="M11:R11"/>
    <mergeCell ref="S11:Z11"/>
    <mergeCell ref="AA11:AA13"/>
    <mergeCell ref="AB11:AB13"/>
    <mergeCell ref="N12:R12"/>
    <mergeCell ref="S12:S13"/>
    <mergeCell ref="T12:X12"/>
    <mergeCell ref="Y12:Z12"/>
    <mergeCell ref="B10:L10"/>
    <mergeCell ref="B11:D11"/>
    <mergeCell ref="G11:H11"/>
    <mergeCell ref="I11:J11"/>
    <mergeCell ref="K11:K13"/>
    <mergeCell ref="L11:L13"/>
    <mergeCell ref="B12:B13"/>
    <mergeCell ref="C12:C13"/>
    <mergeCell ref="D12:D13"/>
    <mergeCell ref="E12:E13"/>
    <mergeCell ref="E11:F11"/>
    <mergeCell ref="F12:F13"/>
    <mergeCell ref="G12:G13"/>
    <mergeCell ref="H12:H13"/>
    <mergeCell ref="I12:I13"/>
    <mergeCell ref="J12:J13"/>
  </mergeCells>
  <conditionalFormatting sqref="B17:BP18">
    <cfRule type="notContainsText" dxfId="0" priority="1" operator="notContains" text="ОК">
      <formula>ISERROR(SEARCH("ОК",B17))</formula>
    </cfRule>
  </conditionalFormatting>
  <pageMargins left="0.70866141732283472" right="0.70866141732283472" top="0.15748031496062992" bottom="0.15748031496062992" header="0.31496062992125984" footer="0.31496062992125984"/>
  <pageSetup paperSize="9" scale="66" fitToWidth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верс.1</vt:lpstr>
      <vt:lpstr>верс.2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Буркот Анна Александровна</dc:creator>
  <cp:lastModifiedBy>Ostroushko_SU</cp:lastModifiedBy>
  <cp:lastPrinted>2018-10-15T09:08:10Z</cp:lastPrinted>
  <dcterms:created xsi:type="dcterms:W3CDTF">2017-10-18T10:16:57Z</dcterms:created>
  <dcterms:modified xsi:type="dcterms:W3CDTF">2019-01-15T13:19:36Z</dcterms:modified>
</cp:coreProperties>
</file>